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.edf.fr\CO\dsp-cspas-aoa\Commun.003\Utilisateur.001\LYON ASSET\08 - Gérer la relation producteur\4 - Numérique\Site web\Mise à jour\2025\Biogaz\BG16\"/>
    </mc:Choice>
  </mc:AlternateContent>
  <xr:revisionPtr revIDLastSave="0" documentId="8_{67C14855-943E-464D-9EE8-F98E7C6CB7DE}" xr6:coauthVersionLast="47" xr6:coauthVersionMax="47" xr10:uidLastSave="{00000000-0000-0000-0000-000000000000}"/>
  <bookViews>
    <workbookView xWindow="-110" yWindow="-110" windowWidth="19420" windowHeight="11500" xr2:uid="{D73AE3F7-9DE4-4BA2-8873-EF8D449FAB1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I28" i="1"/>
  <c r="J28" i="1" s="1"/>
  <c r="I11" i="1"/>
  <c r="J11" i="1" s="1"/>
  <c r="H27" i="1"/>
  <c r="G27" i="1"/>
  <c r="H26" i="1"/>
  <c r="G26" i="1"/>
  <c r="H25" i="1"/>
  <c r="G25" i="1"/>
  <c r="H24" i="1"/>
  <c r="G24" i="1"/>
  <c r="H23" i="1"/>
  <c r="G23" i="1"/>
  <c r="I23" i="1" s="1"/>
  <c r="J23" i="1" s="1"/>
  <c r="H22" i="1"/>
  <c r="G22" i="1"/>
  <c r="H21" i="1"/>
  <c r="G21" i="1"/>
  <c r="H20" i="1"/>
  <c r="G20" i="1"/>
  <c r="I20" i="1" s="1"/>
  <c r="H19" i="1"/>
  <c r="G19" i="1"/>
  <c r="H18" i="1"/>
  <c r="G18" i="1"/>
  <c r="H17" i="1"/>
  <c r="G17" i="1"/>
  <c r="I17" i="1" s="1"/>
  <c r="H16" i="1"/>
  <c r="G16" i="1"/>
  <c r="E27" i="1"/>
  <c r="E26" i="1"/>
  <c r="E25" i="1"/>
  <c r="E24" i="1"/>
  <c r="E23" i="1"/>
  <c r="E22" i="1"/>
  <c r="E21" i="1"/>
  <c r="E20" i="1"/>
  <c r="E19" i="1"/>
  <c r="E18" i="1"/>
  <c r="E17" i="1"/>
  <c r="E16" i="1"/>
  <c r="E6" i="1"/>
  <c r="G6" i="1"/>
  <c r="H6" i="1"/>
  <c r="E7" i="1"/>
  <c r="G7" i="1"/>
  <c r="H7" i="1"/>
  <c r="E8" i="1"/>
  <c r="G8" i="1"/>
  <c r="H8" i="1"/>
  <c r="E9" i="1"/>
  <c r="G9" i="1"/>
  <c r="H9" i="1"/>
  <c r="E10" i="1"/>
  <c r="G10" i="1"/>
  <c r="H10" i="1"/>
  <c r="H5" i="1"/>
  <c r="E5" i="1"/>
  <c r="I26" i="1" l="1"/>
  <c r="I5" i="1"/>
  <c r="J5" i="1" s="1"/>
  <c r="I18" i="1"/>
  <c r="I24" i="1"/>
  <c r="J24" i="1" s="1"/>
  <c r="I21" i="1"/>
  <c r="J21" i="1" s="1"/>
  <c r="I27" i="1"/>
  <c r="J27" i="1" s="1"/>
  <c r="J17" i="1"/>
  <c r="I19" i="1"/>
  <c r="J19" i="1" s="1"/>
  <c r="I25" i="1"/>
  <c r="J25" i="1" s="1"/>
  <c r="I16" i="1"/>
  <c r="J16" i="1" s="1"/>
  <c r="I22" i="1"/>
  <c r="J22" i="1" s="1"/>
  <c r="J18" i="1"/>
  <c r="J20" i="1"/>
  <c r="J26" i="1"/>
  <c r="I6" i="1"/>
  <c r="J6" i="1" s="1"/>
  <c r="I9" i="1"/>
  <c r="J9" i="1" s="1"/>
  <c r="I8" i="1"/>
  <c r="J8" i="1" s="1"/>
  <c r="I7" i="1"/>
  <c r="J7" i="1" s="1"/>
  <c r="I10" i="1"/>
  <c r="J10" i="1" s="1"/>
  <c r="J12" i="1" l="1"/>
  <c r="J29" i="1"/>
</calcChain>
</file>

<file path=xl/sharedStrings.xml><?xml version="1.0" encoding="utf-8"?>
<sst xmlns="http://schemas.openxmlformats.org/spreadsheetml/2006/main" count="25" uniqueCount="15">
  <si>
    <t>Facture 2022</t>
  </si>
  <si>
    <t>Mois</t>
  </si>
  <si>
    <t>Quantité facturé</t>
  </si>
  <si>
    <t>Tarif appliqué</t>
  </si>
  <si>
    <t>Montant de la prime d’effluents d’élevage appliquée</t>
  </si>
  <si>
    <r>
      <t>Montant</t>
    </r>
    <r>
      <rPr>
        <sz val="8"/>
        <color theme="1"/>
        <rFont val="Arial"/>
        <family val="2"/>
      </rPr>
      <t xml:space="preserve"> total</t>
    </r>
    <r>
      <rPr>
        <b/>
        <sz val="8"/>
        <color theme="1"/>
        <rFont val="Arial"/>
        <family val="2"/>
      </rPr>
      <t xml:space="preserve"> facturé</t>
    </r>
  </si>
  <si>
    <t>Coef J</t>
  </si>
  <si>
    <t>Tarif appliqué indexé par J</t>
  </si>
  <si>
    <t>Montant de la prime d’effluents d’élevage appliquée indexée par J</t>
  </si>
  <si>
    <r>
      <t>Nouveau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montant</t>
    </r>
    <r>
      <rPr>
        <sz val="8"/>
        <color theme="1"/>
        <rFont val="Arial"/>
        <family val="2"/>
      </rPr>
      <t xml:space="preserve"> total obtenu</t>
    </r>
  </si>
  <si>
    <t>Montant à régulariser</t>
  </si>
  <si>
    <t>Total 2022</t>
  </si>
  <si>
    <t>Facture 2023</t>
  </si>
  <si>
    <t>Total 2023</t>
  </si>
  <si>
    <t>Tableau d'aide pour rédiger la facture de régularisation annuelle. Rappel : 1 facture par 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</si>
</sst>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right" vertical="center" wrapText="1"/>
    </xf>
    <xf numFmtId="17" fontId="4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1692-033C-4C32-BA71-327CB24D84BF}">
  <dimension ref="A1:J30"/>
  <sheetViews>
    <sheetView tabSelected="1" workbookViewId="0">
      <selection activeCell="K6" sqref="K6"/>
    </sheetView>
  </sheetViews>
  <sheetFormatPr baseColWidth="10" defaultRowHeight="14.5" x14ac:dyDescent="0.35"/>
  <sheetData>
    <row r="1" spans="1:10" x14ac:dyDescent="0.35">
      <c r="A1" s="15" t="s">
        <v>14</v>
      </c>
    </row>
    <row r="3" spans="1:10" x14ac:dyDescent="0.35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63" x14ac:dyDescent="0.3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1:10" x14ac:dyDescent="0.35">
      <c r="A5" s="4">
        <v>44743</v>
      </c>
      <c r="B5" s="14"/>
      <c r="C5" s="6"/>
      <c r="D5" s="6"/>
      <c r="E5" s="7">
        <f>ROUND(B5*(C5+D5)/100,2)</f>
        <v>0</v>
      </c>
      <c r="F5" s="6">
        <v>1.02006</v>
      </c>
      <c r="G5" s="8">
        <f>ROUND(C5*F5,3)</f>
        <v>0</v>
      </c>
      <c r="H5" s="8">
        <f>ROUND(D5*F5,3)</f>
        <v>0</v>
      </c>
      <c r="I5" s="7">
        <f>ROUND(B5*(G5+H5)/100,2)</f>
        <v>0</v>
      </c>
      <c r="J5" s="9">
        <f>ROUND(I5-E5,2)</f>
        <v>0</v>
      </c>
    </row>
    <row r="6" spans="1:10" x14ac:dyDescent="0.35">
      <c r="A6" s="4">
        <v>44774</v>
      </c>
      <c r="B6" s="14"/>
      <c r="C6" s="6"/>
      <c r="D6" s="6"/>
      <c r="E6" s="7">
        <f t="shared" ref="E6:E10" si="0">ROUND(B6*(C6+D6)/100,2)</f>
        <v>0</v>
      </c>
      <c r="F6" s="6">
        <v>1.02006</v>
      </c>
      <c r="G6" s="8">
        <f t="shared" ref="G6:G10" si="1">ROUND(C6*F6,3)</f>
        <v>0</v>
      </c>
      <c r="H6" s="8">
        <f t="shared" ref="H6:H10" si="2">ROUND(D6*F6,3)</f>
        <v>0</v>
      </c>
      <c r="I6" s="7">
        <f t="shared" ref="I6:I10" si="3">ROUND(B6*(G6+H6)/100,2)</f>
        <v>0</v>
      </c>
      <c r="J6" s="9">
        <f t="shared" ref="J6:J10" si="4">ROUND(I6-E6,2)</f>
        <v>0</v>
      </c>
    </row>
    <row r="7" spans="1:10" x14ac:dyDescent="0.35">
      <c r="A7" s="4">
        <v>44805</v>
      </c>
      <c r="B7" s="14"/>
      <c r="C7" s="6"/>
      <c r="D7" s="6"/>
      <c r="E7" s="7">
        <f t="shared" si="0"/>
        <v>0</v>
      </c>
      <c r="F7" s="6">
        <v>1.02006</v>
      </c>
      <c r="G7" s="8">
        <f t="shared" si="1"/>
        <v>0</v>
      </c>
      <c r="H7" s="8">
        <f t="shared" si="2"/>
        <v>0</v>
      </c>
      <c r="I7" s="7">
        <f t="shared" si="3"/>
        <v>0</v>
      </c>
      <c r="J7" s="9">
        <f t="shared" si="4"/>
        <v>0</v>
      </c>
    </row>
    <row r="8" spans="1:10" x14ac:dyDescent="0.35">
      <c r="A8" s="4">
        <v>44835</v>
      </c>
      <c r="B8" s="14"/>
      <c r="C8" s="6"/>
      <c r="D8" s="6"/>
      <c r="E8" s="7">
        <f t="shared" si="0"/>
        <v>0</v>
      </c>
      <c r="F8" s="6">
        <v>1.02006</v>
      </c>
      <c r="G8" s="8">
        <f t="shared" si="1"/>
        <v>0</v>
      </c>
      <c r="H8" s="8">
        <f t="shared" si="2"/>
        <v>0</v>
      </c>
      <c r="I8" s="7">
        <f t="shared" si="3"/>
        <v>0</v>
      </c>
      <c r="J8" s="9">
        <f t="shared" si="4"/>
        <v>0</v>
      </c>
    </row>
    <row r="9" spans="1:10" x14ac:dyDescent="0.35">
      <c r="A9" s="11">
        <v>44866</v>
      </c>
      <c r="B9" s="14"/>
      <c r="C9" s="6"/>
      <c r="D9" s="6"/>
      <c r="E9" s="7">
        <f t="shared" si="0"/>
        <v>0</v>
      </c>
      <c r="F9" s="6">
        <v>1.02006</v>
      </c>
      <c r="G9" s="8">
        <f t="shared" si="1"/>
        <v>0</v>
      </c>
      <c r="H9" s="8">
        <f t="shared" si="2"/>
        <v>0</v>
      </c>
      <c r="I9" s="7">
        <f t="shared" si="3"/>
        <v>0</v>
      </c>
      <c r="J9" s="9">
        <f t="shared" si="4"/>
        <v>0</v>
      </c>
    </row>
    <row r="10" spans="1:10" x14ac:dyDescent="0.35">
      <c r="A10" s="4">
        <v>44896</v>
      </c>
      <c r="B10" s="14"/>
      <c r="C10" s="6"/>
      <c r="D10" s="6"/>
      <c r="E10" s="7">
        <f t="shared" si="0"/>
        <v>0</v>
      </c>
      <c r="F10" s="6">
        <v>1.02006</v>
      </c>
      <c r="G10" s="8">
        <f t="shared" si="1"/>
        <v>0</v>
      </c>
      <c r="H10" s="8">
        <f t="shared" si="2"/>
        <v>0</v>
      </c>
      <c r="I10" s="7">
        <f t="shared" si="3"/>
        <v>0</v>
      </c>
      <c r="J10" s="9">
        <f t="shared" si="4"/>
        <v>0</v>
      </c>
    </row>
    <row r="11" spans="1:10" x14ac:dyDescent="0.35">
      <c r="A11" s="4"/>
      <c r="B11" s="14"/>
      <c r="C11" s="6"/>
      <c r="D11" s="6"/>
      <c r="E11" s="7"/>
      <c r="F11" s="6"/>
      <c r="G11" s="5"/>
      <c r="H11" s="8"/>
      <c r="I11" s="7">
        <f t="shared" ref="I11" si="5">ROUND(B11*(G11+H11)/100,2)</f>
        <v>0</v>
      </c>
      <c r="J11" s="9">
        <f t="shared" ref="J11" si="6">ROUND(I11-E11,2)</f>
        <v>0</v>
      </c>
    </row>
    <row r="12" spans="1:10" x14ac:dyDescent="0.35">
      <c r="I12" s="12" t="s">
        <v>11</v>
      </c>
      <c r="J12" s="10">
        <f>SUM(J5:J11)</f>
        <v>0</v>
      </c>
    </row>
    <row r="13" spans="1:10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5">
      <c r="A14" s="17" t="s">
        <v>12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0" ht="63" x14ac:dyDescent="0.35">
      <c r="A15" s="3" t="s">
        <v>1</v>
      </c>
      <c r="B15" s="3" t="s">
        <v>2</v>
      </c>
      <c r="C15" s="3" t="s">
        <v>3</v>
      </c>
      <c r="D15" s="3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3" t="s">
        <v>9</v>
      </c>
      <c r="J15" s="3" t="s">
        <v>10</v>
      </c>
    </row>
    <row r="16" spans="1:10" x14ac:dyDescent="0.35">
      <c r="A16" s="4">
        <v>44927</v>
      </c>
      <c r="B16" s="14"/>
      <c r="C16" s="6"/>
      <c r="D16" s="6"/>
      <c r="E16" s="7">
        <f t="shared" ref="E16:E27" si="7">ROUND(B16*(C16+D16)/100,2)</f>
        <v>0</v>
      </c>
      <c r="F16" s="6">
        <v>1.1200600000000001</v>
      </c>
      <c r="G16" s="8">
        <f>ROUND(C16*F16,3)</f>
        <v>0</v>
      </c>
      <c r="H16" s="8">
        <f>ROUND(D16*F16,3)</f>
        <v>0</v>
      </c>
      <c r="I16" s="7">
        <f>ROUND(B16*(G16+H16)/100,2)</f>
        <v>0</v>
      </c>
      <c r="J16" s="9">
        <f>ROUND(I16-E16,2)</f>
        <v>0</v>
      </c>
    </row>
    <row r="17" spans="1:10" x14ac:dyDescent="0.35">
      <c r="A17" s="4">
        <v>44958</v>
      </c>
      <c r="B17" s="14"/>
      <c r="C17" s="6"/>
      <c r="D17" s="6"/>
      <c r="E17" s="7">
        <f t="shared" si="7"/>
        <v>0</v>
      </c>
      <c r="F17" s="6">
        <v>1.1200600000000001</v>
      </c>
      <c r="G17" s="8">
        <f t="shared" ref="G17:G21" si="8">ROUND(C17*F17,3)</f>
        <v>0</v>
      </c>
      <c r="H17" s="8">
        <f t="shared" ref="H17:H21" si="9">ROUND(D17*F17,3)</f>
        <v>0</v>
      </c>
      <c r="I17" s="7">
        <f t="shared" ref="I17:I21" si="10">ROUND(B17*(G17+H17)/100,2)</f>
        <v>0</v>
      </c>
      <c r="J17" s="9">
        <f t="shared" ref="J17:J21" si="11">ROUND(I17-E17,2)</f>
        <v>0</v>
      </c>
    </row>
    <row r="18" spans="1:10" x14ac:dyDescent="0.35">
      <c r="A18" s="4">
        <v>44986</v>
      </c>
      <c r="B18" s="14"/>
      <c r="C18" s="6"/>
      <c r="D18" s="6"/>
      <c r="E18" s="7">
        <f t="shared" si="7"/>
        <v>0</v>
      </c>
      <c r="F18" s="6">
        <v>1.1200600000000001</v>
      </c>
      <c r="G18" s="8">
        <f t="shared" si="8"/>
        <v>0</v>
      </c>
      <c r="H18" s="8">
        <f t="shared" si="9"/>
        <v>0</v>
      </c>
      <c r="I18" s="7">
        <f t="shared" si="10"/>
        <v>0</v>
      </c>
      <c r="J18" s="9">
        <f t="shared" si="11"/>
        <v>0</v>
      </c>
    </row>
    <row r="19" spans="1:10" x14ac:dyDescent="0.35">
      <c r="A19" s="4">
        <v>45017</v>
      </c>
      <c r="B19" s="14"/>
      <c r="C19" s="6"/>
      <c r="D19" s="6"/>
      <c r="E19" s="7">
        <f t="shared" si="7"/>
        <v>0</v>
      </c>
      <c r="F19" s="6">
        <v>1.1200600000000001</v>
      </c>
      <c r="G19" s="8">
        <f t="shared" si="8"/>
        <v>0</v>
      </c>
      <c r="H19" s="8">
        <f t="shared" si="9"/>
        <v>0</v>
      </c>
      <c r="I19" s="7">
        <f t="shared" si="10"/>
        <v>0</v>
      </c>
      <c r="J19" s="9">
        <f t="shared" si="11"/>
        <v>0</v>
      </c>
    </row>
    <row r="20" spans="1:10" x14ac:dyDescent="0.35">
      <c r="A20" s="4">
        <v>45047</v>
      </c>
      <c r="B20" s="14"/>
      <c r="C20" s="6"/>
      <c r="D20" s="6"/>
      <c r="E20" s="7">
        <f t="shared" si="7"/>
        <v>0</v>
      </c>
      <c r="F20" s="6">
        <v>1.1200600000000001</v>
      </c>
      <c r="G20" s="8">
        <f t="shared" si="8"/>
        <v>0</v>
      </c>
      <c r="H20" s="8">
        <f t="shared" si="9"/>
        <v>0</v>
      </c>
      <c r="I20" s="7">
        <f t="shared" si="10"/>
        <v>0</v>
      </c>
      <c r="J20" s="9">
        <f t="shared" si="11"/>
        <v>0</v>
      </c>
    </row>
    <row r="21" spans="1:10" x14ac:dyDescent="0.35">
      <c r="A21" s="4">
        <v>45078</v>
      </c>
      <c r="B21" s="14"/>
      <c r="C21" s="6"/>
      <c r="D21" s="6"/>
      <c r="E21" s="7">
        <f t="shared" si="7"/>
        <v>0</v>
      </c>
      <c r="F21" s="6">
        <v>1.1200600000000001</v>
      </c>
      <c r="G21" s="8">
        <f t="shared" si="8"/>
        <v>0</v>
      </c>
      <c r="H21" s="8">
        <f t="shared" si="9"/>
        <v>0</v>
      </c>
      <c r="I21" s="7">
        <f t="shared" si="10"/>
        <v>0</v>
      </c>
      <c r="J21" s="9">
        <f t="shared" si="11"/>
        <v>0</v>
      </c>
    </row>
    <row r="22" spans="1:10" x14ac:dyDescent="0.35">
      <c r="A22" s="4">
        <v>45108</v>
      </c>
      <c r="B22" s="14"/>
      <c r="C22" s="6"/>
      <c r="D22" s="6"/>
      <c r="E22" s="7">
        <f t="shared" si="7"/>
        <v>0</v>
      </c>
      <c r="F22" s="6">
        <v>1.1200600000000001</v>
      </c>
      <c r="G22" s="8">
        <f>ROUND(C22*F22,3)</f>
        <v>0</v>
      </c>
      <c r="H22" s="8">
        <f>ROUND(D22*F22,3)</f>
        <v>0</v>
      </c>
      <c r="I22" s="7">
        <f>ROUND(B22*(G22+H22)/100,2)</f>
        <v>0</v>
      </c>
      <c r="J22" s="9">
        <f>ROUND(I22-E22,2)</f>
        <v>0</v>
      </c>
    </row>
    <row r="23" spans="1:10" x14ac:dyDescent="0.35">
      <c r="A23" s="4">
        <v>45139</v>
      </c>
      <c r="B23" s="14"/>
      <c r="C23" s="6"/>
      <c r="D23" s="6"/>
      <c r="E23" s="7">
        <f t="shared" si="7"/>
        <v>0</v>
      </c>
      <c r="F23" s="6">
        <v>1.1200600000000001</v>
      </c>
      <c r="G23" s="8">
        <f t="shared" ref="G23:G27" si="12">ROUND(C23*F23,3)</f>
        <v>0</v>
      </c>
      <c r="H23" s="8">
        <f t="shared" ref="H23:H27" si="13">ROUND(D23*F23,3)</f>
        <v>0</v>
      </c>
      <c r="I23" s="7">
        <f t="shared" ref="I23:I27" si="14">ROUND(B23*(G23+H23)/100,2)</f>
        <v>0</v>
      </c>
      <c r="J23" s="9">
        <f t="shared" ref="J23:J27" si="15">ROUND(I23-E23,2)</f>
        <v>0</v>
      </c>
    </row>
    <row r="24" spans="1:10" x14ac:dyDescent="0.35">
      <c r="A24" s="4">
        <v>45170</v>
      </c>
      <c r="B24" s="14"/>
      <c r="C24" s="6"/>
      <c r="D24" s="6"/>
      <c r="E24" s="7">
        <f t="shared" si="7"/>
        <v>0</v>
      </c>
      <c r="F24" s="6">
        <v>1.1200600000000001</v>
      </c>
      <c r="G24" s="8">
        <f t="shared" si="12"/>
        <v>0</v>
      </c>
      <c r="H24" s="8">
        <f t="shared" si="13"/>
        <v>0</v>
      </c>
      <c r="I24" s="7">
        <f t="shared" si="14"/>
        <v>0</v>
      </c>
      <c r="J24" s="9">
        <f t="shared" si="15"/>
        <v>0</v>
      </c>
    </row>
    <row r="25" spans="1:10" x14ac:dyDescent="0.35">
      <c r="A25" s="4">
        <v>45200</v>
      </c>
      <c r="B25" s="14"/>
      <c r="C25" s="6"/>
      <c r="D25" s="6"/>
      <c r="E25" s="7">
        <f t="shared" si="7"/>
        <v>0</v>
      </c>
      <c r="F25" s="6">
        <v>1.1200600000000001</v>
      </c>
      <c r="G25" s="8">
        <f t="shared" si="12"/>
        <v>0</v>
      </c>
      <c r="H25" s="8">
        <f t="shared" si="13"/>
        <v>0</v>
      </c>
      <c r="I25" s="7">
        <f t="shared" si="14"/>
        <v>0</v>
      </c>
      <c r="J25" s="9">
        <f t="shared" si="15"/>
        <v>0</v>
      </c>
    </row>
    <row r="26" spans="1:10" x14ac:dyDescent="0.35">
      <c r="A26" s="4">
        <v>45231</v>
      </c>
      <c r="B26" s="14"/>
      <c r="C26" s="6"/>
      <c r="D26" s="6"/>
      <c r="E26" s="7">
        <f t="shared" si="7"/>
        <v>0</v>
      </c>
      <c r="F26" s="6">
        <v>1.1200600000000001</v>
      </c>
      <c r="G26" s="8">
        <f t="shared" si="12"/>
        <v>0</v>
      </c>
      <c r="H26" s="8">
        <f t="shared" si="13"/>
        <v>0</v>
      </c>
      <c r="I26" s="7">
        <f t="shared" si="14"/>
        <v>0</v>
      </c>
      <c r="J26" s="9">
        <f t="shared" si="15"/>
        <v>0</v>
      </c>
    </row>
    <row r="27" spans="1:10" x14ac:dyDescent="0.35">
      <c r="A27" s="4">
        <v>45261</v>
      </c>
      <c r="B27" s="14"/>
      <c r="C27" s="6"/>
      <c r="D27" s="6"/>
      <c r="E27" s="7">
        <f t="shared" si="7"/>
        <v>0</v>
      </c>
      <c r="F27" s="6">
        <v>1.1200600000000001</v>
      </c>
      <c r="G27" s="8">
        <f t="shared" si="12"/>
        <v>0</v>
      </c>
      <c r="H27" s="8">
        <f t="shared" si="13"/>
        <v>0</v>
      </c>
      <c r="I27" s="7">
        <f t="shared" si="14"/>
        <v>0</v>
      </c>
      <c r="J27" s="9">
        <f t="shared" si="15"/>
        <v>0</v>
      </c>
    </row>
    <row r="28" spans="1:10" x14ac:dyDescent="0.35">
      <c r="A28" s="4"/>
      <c r="B28" s="6"/>
      <c r="C28" s="6"/>
      <c r="D28" s="6"/>
      <c r="E28" s="7"/>
      <c r="F28" s="6"/>
      <c r="G28" s="5"/>
      <c r="H28" s="8"/>
      <c r="I28" s="7">
        <f t="shared" ref="I28" si="16">ROUND(B28*(G28+H28)/100,2)</f>
        <v>0</v>
      </c>
      <c r="J28" s="9">
        <f t="shared" ref="J28" si="17">ROUND(I28-E28,2)</f>
        <v>0</v>
      </c>
    </row>
    <row r="29" spans="1:10" x14ac:dyDescent="0.35">
      <c r="I29" s="13" t="s">
        <v>13</v>
      </c>
      <c r="J29" s="10">
        <f>SUM(J16:J28)</f>
        <v>0</v>
      </c>
    </row>
    <row r="30" spans="1:10" x14ac:dyDescent="0.35">
      <c r="A30" s="1"/>
    </row>
  </sheetData>
  <mergeCells count="2">
    <mergeCell ref="A3:J3"/>
    <mergeCell ref="A14:J14"/>
  </mergeCells>
  <phoneticPr fontId="5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d26f538-337a-4593-a7e6-123667b1a538}" enabled="1" method="Standard" siteId="{e242425b-70fc-44dc-9ddf-c21e304e6c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PANOZZO Gilles</dc:creator>
  <cp:lastModifiedBy>SAGET Sandra</cp:lastModifiedBy>
  <dcterms:created xsi:type="dcterms:W3CDTF">2024-12-18T17:10:16Z</dcterms:created>
  <dcterms:modified xsi:type="dcterms:W3CDTF">2025-10-16T11:28:23Z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26f538-337a-4593-a7e6-123667b1a538_Enabled">
    <vt:lpwstr>true</vt:lpwstr>
  </property>
  <property fmtid="{D5CDD505-2E9C-101B-9397-08002B2CF9AE}" pid="3" name="MSIP_Label_2d26f538-337a-4593-a7e6-123667b1a538_SetDate">
    <vt:lpwstr>2024-12-18T17:10:39Z</vt:lpwstr>
  </property>
  <property fmtid="{D5CDD505-2E9C-101B-9397-08002B2CF9AE}" pid="4" name="MSIP_Label_2d26f538-337a-4593-a7e6-123667b1a538_Method">
    <vt:lpwstr>Standard</vt:lpwstr>
  </property>
  <property fmtid="{D5CDD505-2E9C-101B-9397-08002B2CF9AE}" pid="5" name="MSIP_Label_2d26f538-337a-4593-a7e6-123667b1a538_Name">
    <vt:lpwstr>C1 Interne</vt:lpwstr>
  </property>
  <property fmtid="{D5CDD505-2E9C-101B-9397-08002B2CF9AE}" pid="6" name="MSIP_Label_2d26f538-337a-4593-a7e6-123667b1a538_SiteId">
    <vt:lpwstr>e242425b-70fc-44dc-9ddf-c21e304e6c80</vt:lpwstr>
  </property>
  <property fmtid="{D5CDD505-2E9C-101B-9397-08002B2CF9AE}" pid="7" name="MSIP_Label_2d26f538-337a-4593-a7e6-123667b1a538_ActionId">
    <vt:lpwstr>16eb9ce1-6664-4957-b1e7-7f22cf5834f2</vt:lpwstr>
  </property>
  <property fmtid="{D5CDD505-2E9C-101B-9397-08002B2CF9AE}" pid="8" name="MSIP_Label_2d26f538-337a-4593-a7e6-123667b1a538_ContentBits">
    <vt:lpwstr>0</vt:lpwstr>
  </property>
</Properties>
</file>